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Fondos Federales 23.05.16\1. 2018\Transparencia\Mensual\edos financieros\"/>
    </mc:Choice>
  </mc:AlternateContent>
  <bookViews>
    <workbookView xWindow="0" yWindow="585" windowWidth="19440" windowHeight="13185" tabRatio="793"/>
  </bookViews>
  <sheets>
    <sheet name="Analitico Ingresos" sheetId="1" r:id="rId1"/>
  </sheets>
  <definedNames>
    <definedName name="_xlnm.Print_Titles" localSheetId="0">'Analitico Ingresos'!$3:$7</definedName>
  </definedNames>
  <calcPr calcId="152511"/>
</workbook>
</file>

<file path=xl/calcChain.xml><?xml version="1.0" encoding="utf-8"?>
<calcChain xmlns="http://schemas.openxmlformats.org/spreadsheetml/2006/main">
  <c r="K21" i="1" l="1"/>
  <c r="K22" i="1"/>
  <c r="K25" i="1"/>
  <c r="K56" i="1" l="1"/>
  <c r="K24" i="1" l="1"/>
  <c r="K20" i="1" l="1"/>
  <c r="K17" i="1"/>
  <c r="K23" i="1"/>
  <c r="K12" i="1"/>
  <c r="K13" i="1"/>
  <c r="K14" i="1"/>
  <c r="K15" i="1"/>
  <c r="K16" i="1"/>
  <c r="K18" i="1"/>
  <c r="K19" i="1"/>
  <c r="K49" i="1" l="1"/>
  <c r="K42" i="1"/>
  <c r="K43" i="1"/>
  <c r="K44" i="1"/>
  <c r="K46" i="1"/>
  <c r="K47" i="1"/>
  <c r="K40" i="1"/>
  <c r="K41" i="1"/>
  <c r="K45" i="1"/>
  <c r="K48" i="1"/>
  <c r="K50" i="1"/>
  <c r="J52" i="1" l="1"/>
  <c r="F52" i="1"/>
  <c r="K52" i="1"/>
  <c r="K53" i="1"/>
  <c r="K54" i="1"/>
  <c r="K55" i="1"/>
  <c r="K27" i="1"/>
  <c r="J58" i="1"/>
  <c r="J57" i="1" s="1"/>
  <c r="J40" i="1"/>
  <c r="J41" i="1"/>
  <c r="J42" i="1"/>
  <c r="J44" i="1"/>
  <c r="J43" i="1" s="1"/>
  <c r="J47" i="1"/>
  <c r="J46" i="1" s="1"/>
  <c r="J49" i="1"/>
  <c r="J50" i="1"/>
  <c r="F41" i="1"/>
  <c r="G58" i="1"/>
  <c r="G57" i="1" s="1"/>
  <c r="G50" i="1"/>
  <c r="G49" i="1"/>
  <c r="G47" i="1"/>
  <c r="G46" i="1" s="1"/>
  <c r="G44" i="1"/>
  <c r="G43" i="1" s="1"/>
  <c r="G42" i="1"/>
  <c r="G41" i="1"/>
  <c r="G40" i="1"/>
  <c r="F58" i="1"/>
  <c r="F57" i="1" s="1"/>
  <c r="I58" i="1"/>
  <c r="I57" i="1" s="1"/>
  <c r="I50" i="1"/>
  <c r="I49" i="1"/>
  <c r="I47" i="1"/>
  <c r="I46" i="1" s="1"/>
  <c r="I44" i="1"/>
  <c r="I43" i="1" s="1"/>
  <c r="I42" i="1"/>
  <c r="I41" i="1"/>
  <c r="I40" i="1"/>
  <c r="F50" i="1"/>
  <c r="F49" i="1"/>
  <c r="F47" i="1"/>
  <c r="F46" i="1" s="1"/>
  <c r="F44" i="1"/>
  <c r="F43" i="1" s="1"/>
  <c r="F42" i="1"/>
  <c r="H42" i="1" s="1"/>
  <c r="F40" i="1"/>
  <c r="H40" i="1" s="1"/>
  <c r="H55" i="1"/>
  <c r="H54" i="1"/>
  <c r="H53" i="1"/>
  <c r="H48" i="1"/>
  <c r="H45" i="1"/>
  <c r="I52" i="1"/>
  <c r="G52" i="1"/>
  <c r="H52" i="1"/>
  <c r="H47" i="1"/>
  <c r="H46" i="1" s="1"/>
  <c r="K39" i="1"/>
  <c r="K60" i="1" s="1"/>
  <c r="H44" i="1" l="1"/>
  <c r="H43" i="1" s="1"/>
  <c r="H41" i="1"/>
  <c r="F39" i="1"/>
  <c r="F60" i="1" s="1"/>
  <c r="H58" i="1"/>
  <c r="H57" i="1" s="1"/>
  <c r="H49" i="1"/>
  <c r="H50" i="1"/>
  <c r="G39" i="1"/>
  <c r="G60" i="1" s="1"/>
  <c r="I39" i="1"/>
  <c r="I60" i="1" s="1"/>
  <c r="J39" i="1"/>
  <c r="J60" i="1" s="1"/>
  <c r="H39" i="1" l="1"/>
  <c r="H60" i="1" s="1"/>
</calcChain>
</file>

<file path=xl/sharedStrings.xml><?xml version="1.0" encoding="utf-8"?>
<sst xmlns="http://schemas.openxmlformats.org/spreadsheetml/2006/main" count="69" uniqueCount="39">
  <si>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</si>
  <si>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</si>
  <si>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</si>
  <si>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</si>
  <si>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</si>
  <si>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</si>
  <si>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</si>
  <si>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</si>
  <si>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</si>
  <si>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</si>
  <si>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</si>
  <si>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</si>
  <si>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</si>
  <si>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</si>
  <si>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</si>
  <si>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</si>
  <si>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</si>
  <si>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</si>
  <si>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</si>
  <si>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</si>
  <si>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</si>
  <si>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</si>
  <si>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</si>
  <si>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</si>
  <si>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</si>
  <si>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</si>
  <si>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</si>
  <si>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</si>
  <si>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</si>
  <si>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</si>
  <si>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Ampliaciones y 
Reducciones</t>
  </si>
  <si>
    <t>(6= 5 - 1 )</t>
  </si>
  <si>
    <t xml:space="preserve">      Corriente</t>
  </si>
  <si>
    <t xml:space="preserve">      Capital</t>
  </si>
  <si>
    <t>Municipio de la Ciudad de Monterrey</t>
  </si>
  <si>
    <r>
      <t>Ingresos excedentes</t>
    </r>
    <r>
      <rPr>
        <b/>
        <sz val="10"/>
        <rFont val="Calibri"/>
        <family val="2"/>
      </rPr>
      <t>¹</t>
    </r>
  </si>
  <si>
    <t>Corriente</t>
  </si>
  <si>
    <t>Capital</t>
  </si>
  <si>
    <t>Del 1°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</si>
</sst>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4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44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9" applyNumberFormat="0" applyAlignment="0" applyProtection="0"/>
    <xf numFmtId="0" fontId="33" fillId="9" borderId="20" applyNumberFormat="0" applyAlignment="0" applyProtection="0"/>
    <xf numFmtId="0" fontId="34" fillId="9" borderId="19" applyNumberFormat="0" applyAlignment="0" applyProtection="0"/>
    <xf numFmtId="0" fontId="35" fillId="0" borderId="21" applyNumberFormat="0" applyFill="0" applyAlignment="0" applyProtection="0"/>
    <xf numFmtId="0" fontId="36" fillId="10" borderId="22" applyNumberFormat="0" applyAlignment="0" applyProtection="0"/>
    <xf numFmtId="0" fontId="37" fillId="0" borderId="0" applyNumberFormat="0" applyFill="0" applyBorder="0" applyAlignment="0" applyProtection="0"/>
    <xf numFmtId="0" fontId="5" fillId="11" borderId="23" applyNumberFormat="0" applyFont="0" applyAlignment="0" applyProtection="0"/>
    <xf numFmtId="0" fontId="38" fillId="0" borderId="0" applyNumberFormat="0" applyFill="0" applyBorder="0" applyAlignment="0" applyProtection="0"/>
    <xf numFmtId="0" fontId="22" fillId="0" borderId="24" applyNumberFormat="0" applyFill="0" applyAlignment="0" applyProtection="0"/>
    <xf numFmtId="0" fontId="39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39" fillId="35" borderId="0" applyNumberFormat="0" applyBorder="0" applyAlignment="0" applyProtection="0"/>
  </cellStyleXfs>
  <cellXfs count="123">
    <xf numFmtId="0" fontId="0" fillId="0" borderId="0" xfId="0"/>
    <xf numFmtId="0" fontId="6" fillId="2" borderId="0" xfId="4" applyFont="1" applyFill="1"/>
    <xf numFmtId="0" fontId="7" fillId="2" borderId="0" xfId="0" applyFont="1" applyFill="1"/>
    <xf numFmtId="0" fontId="6" fillId="2" borderId="0" xfId="4" applyFont="1" applyFill="1" applyAlignment="1">
      <alignment horizontal="center"/>
    </xf>
    <xf numFmtId="0" fontId="1" fillId="2" borderId="1" xfId="4" applyFont="1" applyFill="1" applyBorder="1"/>
    <xf numFmtId="0" fontId="1" fillId="2" borderId="2" xfId="4" applyFont="1" applyFill="1" applyBorder="1"/>
    <xf numFmtId="0" fontId="1" fillId="2" borderId="3" xfId="4" applyFont="1" applyFill="1" applyBorder="1"/>
    <xf numFmtId="0" fontId="1" fillId="2" borderId="4" xfId="4" applyFont="1" applyFill="1" applyBorder="1" applyAlignment="1">
      <alignment horizontal="center"/>
    </xf>
    <xf numFmtId="0" fontId="8" fillId="2" borderId="0" xfId="0" applyFont="1" applyFill="1"/>
    <xf numFmtId="0" fontId="10" fillId="2" borderId="5" xfId="4" applyFont="1" applyFill="1" applyBorder="1" applyAlignment="1">
      <alignment horizontal="left"/>
    </xf>
    <xf numFmtId="0" fontId="10" fillId="2" borderId="0" xfId="4" applyFont="1" applyFill="1" applyBorder="1" applyAlignment="1">
      <alignment horizontal="left"/>
    </xf>
    <xf numFmtId="0" fontId="11" fillId="0" borderId="11" xfId="0" applyFont="1" applyBorder="1"/>
    <xf numFmtId="0" fontId="12" fillId="2" borderId="5" xfId="4" applyFont="1" applyFill="1" applyBorder="1" applyAlignment="1">
      <alignment horizontal="center" vertical="center"/>
    </xf>
    <xf numFmtId="164" fontId="13" fillId="2" borderId="13" xfId="1" applyNumberFormat="1" applyFont="1" applyFill="1" applyBorder="1" applyAlignment="1" applyProtection="1">
      <alignment horizontal="right" vertical="center" wrapText="1"/>
      <protection locked="0"/>
    </xf>
    <xf numFmtId="164" fontId="13" fillId="2" borderId="13" xfId="1" applyNumberFormat="1" applyFont="1" applyFill="1" applyBorder="1" applyAlignment="1">
      <alignment horizontal="right" vertical="center" wrapText="1"/>
    </xf>
    <xf numFmtId="0" fontId="11" fillId="0" borderId="0" xfId="0" applyFont="1" applyBorder="1"/>
    <xf numFmtId="0" fontId="13" fillId="2" borderId="11" xfId="0" applyFont="1" applyFill="1" applyBorder="1" applyAlignment="1">
      <alignment vertical="center" wrapText="1"/>
    </xf>
    <xf numFmtId="164" fontId="14" fillId="2" borderId="13" xfId="1" applyNumberFormat="1" applyFont="1" applyFill="1" applyBorder="1" applyAlignment="1">
      <alignment horizontal="right" vertical="center" wrapText="1"/>
    </xf>
    <xf numFmtId="0" fontId="10" fillId="2" borderId="9" xfId="4" applyFont="1" applyFill="1" applyBorder="1" applyAlignment="1">
      <alignment horizontal="centerContinuous"/>
    </xf>
    <xf numFmtId="0" fontId="10" fillId="2" borderId="10" xfId="4" applyFont="1" applyFill="1" applyBorder="1" applyAlignment="1">
      <alignment horizontal="centerContinuous"/>
    </xf>
    <xf numFmtId="0" fontId="10" fillId="2" borderId="12" xfId="4" applyFont="1" applyFill="1" applyBorder="1" applyAlignment="1">
      <alignment horizontal="left" wrapText="1" indent="1"/>
    </xf>
    <xf numFmtId="0" fontId="16" fillId="2" borderId="2" xfId="0" applyFont="1" applyFill="1" applyBorder="1" applyAlignment="1">
      <alignment vertical="top" wrapText="1"/>
    </xf>
    <xf numFmtId="0" fontId="12" fillId="2" borderId="1" xfId="4" applyFont="1" applyFill="1" applyBorder="1"/>
    <xf numFmtId="0" fontId="12" fillId="2" borderId="2" xfId="4" applyFont="1" applyFill="1" applyBorder="1"/>
    <xf numFmtId="0" fontId="12" fillId="2" borderId="3" xfId="4" applyFont="1" applyFill="1" applyBorder="1"/>
    <xf numFmtId="0" fontId="12" fillId="2" borderId="3" xfId="4" applyFont="1" applyFill="1" applyBorder="1" applyAlignment="1">
      <alignment horizontal="center"/>
    </xf>
    <xf numFmtId="0" fontId="12" fillId="2" borderId="4" xfId="4" applyFont="1" applyFill="1" applyBorder="1" applyAlignment="1">
      <alignment horizontal="center"/>
    </xf>
    <xf numFmtId="0" fontId="10" fillId="2" borderId="12" xfId="4" applyFont="1" applyFill="1" applyBorder="1" applyAlignment="1">
      <alignment horizontal="left" wrapText="1"/>
    </xf>
    <xf numFmtId="0" fontId="20" fillId="0" borderId="0" xfId="0" applyFont="1"/>
    <xf numFmtId="0" fontId="21" fillId="2" borderId="0" xfId="0" applyFont="1" applyFill="1"/>
    <xf numFmtId="43" fontId="12" fillId="2" borderId="11" xfId="1" applyNumberFormat="1" applyFont="1" applyFill="1" applyBorder="1" applyAlignment="1" applyProtection="1">
      <alignment horizontal="right"/>
      <protection locked="0"/>
    </xf>
    <xf numFmtId="43" fontId="12" fillId="2" borderId="11" xfId="1" applyNumberFormat="1" applyFont="1" applyFill="1" applyBorder="1" applyAlignment="1" applyProtection="1">
      <alignment horizontal="right"/>
    </xf>
    <xf numFmtId="43" fontId="10" fillId="2" borderId="15" xfId="1" applyNumberFormat="1" applyFont="1" applyFill="1" applyBorder="1" applyAlignment="1" applyProtection="1">
      <alignment horizontal="right"/>
    </xf>
    <xf numFmtId="43" fontId="20" fillId="0" borderId="0" xfId="1" applyNumberFormat="1" applyFont="1"/>
    <xf numFmtId="43" fontId="10" fillId="2" borderId="11" xfId="1" applyNumberFormat="1" applyFont="1" applyFill="1" applyBorder="1" applyAlignment="1" applyProtection="1">
      <alignment horizontal="right"/>
      <protection locked="0"/>
    </xf>
    <xf numFmtId="43" fontId="10" fillId="2" borderId="11" xfId="1" applyNumberFormat="1" applyFont="1" applyFill="1" applyBorder="1" applyAlignment="1" applyProtection="1">
      <alignment horizontal="right"/>
    </xf>
    <xf numFmtId="43" fontId="10" fillId="2" borderId="13" xfId="1" applyNumberFormat="1" applyFont="1" applyFill="1" applyBorder="1" applyAlignment="1">
      <alignment horizontal="right"/>
    </xf>
    <xf numFmtId="43" fontId="13" fillId="2" borderId="13" xfId="1" applyNumberFormat="1" applyFont="1" applyFill="1" applyBorder="1" applyAlignment="1" applyProtection="1">
      <alignment horizontal="right" vertical="center" wrapText="1"/>
      <protection locked="0"/>
    </xf>
    <xf numFmtId="43" fontId="13" fillId="2" borderId="13" xfId="1" applyNumberFormat="1" applyFont="1" applyFill="1" applyBorder="1" applyAlignment="1">
      <alignment horizontal="right" vertical="center" wrapText="1"/>
    </xf>
    <xf numFmtId="43" fontId="10" fillId="2" borderId="15" xfId="1" applyNumberFormat="1" applyFont="1" applyFill="1" applyBorder="1" applyAlignment="1">
      <alignment horizontal="right"/>
    </xf>
    <xf numFmtId="43" fontId="16" fillId="2" borderId="2" xfId="1" applyNumberFormat="1" applyFont="1" applyFill="1" applyBorder="1" applyAlignment="1">
      <alignment vertical="top" wrapText="1"/>
    </xf>
    <xf numFmtId="43" fontId="0" fillId="0" borderId="0" xfId="0" applyNumberFormat="1"/>
    <xf numFmtId="37" fontId="17" fillId="4" borderId="15" xfId="1" applyNumberFormat="1" applyFont="1" applyFill="1" applyBorder="1" applyAlignment="1" applyProtection="1">
      <alignment horizontal="center" vertical="center"/>
    </xf>
    <xf numFmtId="37" fontId="17" fillId="4" borderId="15" xfId="1" applyNumberFormat="1" applyFont="1" applyFill="1" applyBorder="1" applyAlignment="1" applyProtection="1">
      <alignment horizontal="center" wrapText="1"/>
    </xf>
    <xf numFmtId="37" fontId="17" fillId="4" borderId="15" xfId="1" applyNumberFormat="1" applyFont="1" applyFill="1" applyBorder="1" applyAlignment="1" applyProtection="1">
      <alignment horizontal="center"/>
    </xf>
    <xf numFmtId="0" fontId="0" fillId="0" borderId="0" xfId="0" applyBorder="1"/>
    <xf numFmtId="44" fontId="0" fillId="0" borderId="0" xfId="5" applyFont="1"/>
    <xf numFmtId="43" fontId="10" fillId="0" borderId="11" xfId="1" applyNumberFormat="1" applyFont="1" applyFill="1" applyBorder="1" applyAlignment="1" applyProtection="1">
      <alignment horizontal="right"/>
      <protection locked="0"/>
    </xf>
    <xf numFmtId="0" fontId="12" fillId="0" borderId="4" xfId="4" applyFont="1" applyFill="1" applyBorder="1" applyAlignment="1">
      <alignment horizontal="center"/>
    </xf>
    <xf numFmtId="0" fontId="12" fillId="2" borderId="5" xfId="4" applyFont="1" applyFill="1" applyBorder="1" applyAlignment="1">
      <alignment horizontal="left" vertical="center" indent="2"/>
    </xf>
    <xf numFmtId="4" fontId="0" fillId="0" borderId="0" xfId="0" applyNumberFormat="1"/>
    <xf numFmtId="4" fontId="0" fillId="0" borderId="0" xfId="0" applyNumberFormat="1"/>
    <xf numFmtId="43" fontId="10" fillId="0" borderId="11" xfId="1" applyNumberFormat="1" applyFont="1" applyFill="1" applyBorder="1" applyAlignment="1" applyProtection="1">
      <alignment horizontal="right"/>
    </xf>
    <xf numFmtId="0" fontId="12" fillId="0" borderId="6" xfId="4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wrapText="1"/>
    </xf>
    <xf numFmtId="43" fontId="12" fillId="0" borderId="8" xfId="1" applyNumberFormat="1" applyFont="1" applyFill="1" applyBorder="1" applyAlignment="1">
      <alignment horizontal="center"/>
    </xf>
    <xf numFmtId="0" fontId="10" fillId="0" borderId="5" xfId="4" applyFont="1" applyFill="1" applyBorder="1" applyAlignment="1">
      <alignment horizontal="center" vertical="center"/>
    </xf>
    <xf numFmtId="0" fontId="15" fillId="0" borderId="0" xfId="0" applyFont="1" applyFill="1" applyBorder="1"/>
    <xf numFmtId="0" fontId="15" fillId="0" borderId="11" xfId="0" applyFont="1" applyFill="1" applyBorder="1"/>
    <xf numFmtId="164" fontId="10" fillId="0" borderId="13" xfId="1" applyNumberFormat="1" applyFont="1" applyFill="1" applyBorder="1" applyAlignment="1">
      <alignment horizontal="right"/>
    </xf>
    <xf numFmtId="43" fontId="13" fillId="0" borderId="13" xfId="1" applyNumberFormat="1" applyFont="1" applyFill="1" applyBorder="1" applyAlignment="1">
      <alignment horizontal="right" vertical="center" wrapText="1"/>
    </xf>
    <xf numFmtId="0" fontId="10" fillId="0" borderId="5" xfId="4" applyFont="1" applyFill="1" applyBorder="1" applyAlignment="1">
      <alignment horizontal="left"/>
    </xf>
    <xf numFmtId="0" fontId="12" fillId="0" borderId="0" xfId="4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 wrapText="1"/>
    </xf>
    <xf numFmtId="43" fontId="10" fillId="0" borderId="13" xfId="1" applyNumberFormat="1" applyFont="1" applyFill="1" applyBorder="1" applyAlignment="1">
      <alignment horizontal="right"/>
    </xf>
    <xf numFmtId="0" fontId="12" fillId="0" borderId="5" xfId="4" applyFont="1" applyFill="1" applyBorder="1" applyAlignment="1">
      <alignment horizontal="center" vertical="center"/>
    </xf>
    <xf numFmtId="43" fontId="13" fillId="0" borderId="13" xfId="1" applyNumberFormat="1" applyFont="1" applyFill="1" applyBorder="1" applyAlignment="1" applyProtection="1">
      <alignment horizontal="right" vertical="center" wrapText="1"/>
      <protection locked="0"/>
    </xf>
    <xf numFmtId="43" fontId="12" fillId="0" borderId="14" xfId="1" applyNumberFormat="1" applyFont="1" applyFill="1" applyBorder="1" applyAlignment="1">
      <alignment horizontal="right"/>
    </xf>
    <xf numFmtId="43" fontId="12" fillId="0" borderId="11" xfId="1" applyNumberFormat="1" applyFont="1" applyFill="1" applyBorder="1" applyAlignment="1" applyProtection="1">
      <alignment horizontal="right"/>
      <protection locked="0"/>
    </xf>
    <xf numFmtId="43" fontId="10" fillId="2" borderId="11" xfId="1" applyNumberFormat="1" applyFont="1" applyFill="1" applyBorder="1" applyAlignment="1" applyProtection="1">
      <alignment vertical="center"/>
      <protection locked="0"/>
    </xf>
    <xf numFmtId="43" fontId="10" fillId="2" borderId="11" xfId="1" applyNumberFormat="1" applyFont="1" applyFill="1" applyBorder="1" applyAlignment="1" applyProtection="1">
      <alignment vertical="center"/>
    </xf>
    <xf numFmtId="43" fontId="14" fillId="2" borderId="13" xfId="1" applyNumberFormat="1" applyFont="1" applyFill="1" applyBorder="1" applyAlignment="1">
      <alignment vertical="center" wrapText="1"/>
    </xf>
    <xf numFmtId="43" fontId="10" fillId="0" borderId="11" xfId="1" applyNumberFormat="1" applyFont="1" applyFill="1" applyBorder="1" applyAlignment="1" applyProtection="1">
      <alignment vertical="center"/>
      <protection locked="0"/>
    </xf>
    <xf numFmtId="4" fontId="0" fillId="0" borderId="0" xfId="0" applyNumberFormat="1" applyFill="1"/>
    <xf numFmtId="43" fontId="20" fillId="0" borderId="0" xfId="1" applyNumberFormat="1" applyFont="1" applyFill="1"/>
    <xf numFmtId="43" fontId="17" fillId="0" borderId="0" xfId="1" applyNumberFormat="1" applyFont="1" applyFill="1" applyBorder="1" applyAlignment="1">
      <alignment horizontal="center" vertical="top" wrapText="1"/>
    </xf>
    <xf numFmtId="43" fontId="10" fillId="0" borderId="0" xfId="1" applyNumberFormat="1" applyFont="1" applyFill="1" applyBorder="1" applyAlignment="1">
      <alignment horizontal="right"/>
    </xf>
    <xf numFmtId="43" fontId="10" fillId="0" borderId="11" xfId="1" applyNumberFormat="1" applyFont="1" applyFill="1" applyBorder="1" applyAlignment="1" applyProtection="1">
      <alignment horizontal="right" vertical="center"/>
      <protection locked="0"/>
    </xf>
    <xf numFmtId="43" fontId="40" fillId="2" borderId="13" xfId="1" applyNumberFormat="1" applyFont="1" applyFill="1" applyBorder="1" applyAlignment="1">
      <alignment horizontal="right" vertical="center" wrapText="1"/>
    </xf>
    <xf numFmtId="43" fontId="0" fillId="0" borderId="0" xfId="0" applyNumberFormat="1" applyBorder="1"/>
    <xf numFmtId="37" fontId="9" fillId="3" borderId="1" xfId="1" applyNumberFormat="1" applyFont="1" applyFill="1" applyBorder="1" applyAlignment="1" applyProtection="1">
      <alignment horizontal="center"/>
    </xf>
    <xf numFmtId="37" fontId="9" fillId="3" borderId="2" xfId="1" applyNumberFormat="1" applyFont="1" applyFill="1" applyBorder="1" applyAlignment="1" applyProtection="1">
      <alignment horizontal="center"/>
    </xf>
    <xf numFmtId="37" fontId="9" fillId="3" borderId="3" xfId="1" applyNumberFormat="1" applyFont="1" applyFill="1" applyBorder="1" applyAlignment="1" applyProtection="1">
      <alignment horizontal="center"/>
    </xf>
    <xf numFmtId="37" fontId="19" fillId="3" borderId="5" xfId="1" applyNumberFormat="1" applyFont="1" applyFill="1" applyBorder="1" applyAlignment="1" applyProtection="1">
      <alignment horizontal="center"/>
      <protection locked="0"/>
    </xf>
    <xf numFmtId="37" fontId="19" fillId="3" borderId="0" xfId="1" applyNumberFormat="1" applyFont="1" applyFill="1" applyBorder="1" applyAlignment="1" applyProtection="1">
      <alignment horizontal="center"/>
      <protection locked="0"/>
    </xf>
    <xf numFmtId="37" fontId="19" fillId="3" borderId="11" xfId="1" applyNumberFormat="1" applyFont="1" applyFill="1" applyBorder="1" applyAlignment="1" applyProtection="1">
      <alignment horizontal="center"/>
      <protection locked="0"/>
    </xf>
    <xf numFmtId="37" fontId="19" fillId="3" borderId="5" xfId="1" applyNumberFormat="1" applyFont="1" applyFill="1" applyBorder="1" applyAlignment="1" applyProtection="1">
      <alignment horizontal="center"/>
    </xf>
    <xf numFmtId="37" fontId="19" fillId="3" borderId="0" xfId="1" applyNumberFormat="1" applyFont="1" applyFill="1" applyBorder="1" applyAlignment="1" applyProtection="1">
      <alignment horizontal="center"/>
    </xf>
    <xf numFmtId="37" fontId="19" fillId="3" borderId="11" xfId="1" applyNumberFormat="1" applyFont="1" applyFill="1" applyBorder="1" applyAlignment="1" applyProtection="1">
      <alignment horizontal="center"/>
    </xf>
    <xf numFmtId="37" fontId="19" fillId="3" borderId="6" xfId="1" applyNumberFormat="1" applyFont="1" applyFill="1" applyBorder="1" applyAlignment="1" applyProtection="1">
      <alignment horizontal="center"/>
    </xf>
    <xf numFmtId="37" fontId="19" fillId="3" borderId="7" xfId="1" applyNumberFormat="1" applyFont="1" applyFill="1" applyBorder="1" applyAlignment="1" applyProtection="1">
      <alignment horizontal="center"/>
    </xf>
    <xf numFmtId="37" fontId="19" fillId="3" borderId="8" xfId="1" applyNumberFormat="1" applyFont="1" applyFill="1" applyBorder="1" applyAlignment="1" applyProtection="1">
      <alignment horizontal="center"/>
    </xf>
    <xf numFmtId="37" fontId="17" fillId="4" borderId="1" xfId="1" applyNumberFormat="1" applyFont="1" applyFill="1" applyBorder="1" applyAlignment="1" applyProtection="1">
      <alignment horizontal="center" vertical="center" wrapText="1"/>
    </xf>
    <xf numFmtId="37" fontId="17" fillId="4" borderId="2" xfId="1" applyNumberFormat="1" applyFont="1" applyFill="1" applyBorder="1" applyAlignment="1" applyProtection="1">
      <alignment horizontal="center" vertical="center"/>
    </xf>
    <xf numFmtId="37" fontId="17" fillId="4" borderId="3" xfId="1" applyNumberFormat="1" applyFont="1" applyFill="1" applyBorder="1" applyAlignment="1" applyProtection="1">
      <alignment horizontal="center" vertical="center"/>
    </xf>
    <xf numFmtId="37" fontId="17" fillId="4" borderId="5" xfId="1" applyNumberFormat="1" applyFont="1" applyFill="1" applyBorder="1" applyAlignment="1" applyProtection="1">
      <alignment horizontal="center" vertical="center"/>
    </xf>
    <xf numFmtId="37" fontId="17" fillId="4" borderId="0" xfId="1" applyNumberFormat="1" applyFont="1" applyFill="1" applyBorder="1" applyAlignment="1" applyProtection="1">
      <alignment horizontal="center" vertical="center"/>
    </xf>
    <xf numFmtId="37" fontId="17" fillId="4" borderId="11" xfId="1" applyNumberFormat="1" applyFont="1" applyFill="1" applyBorder="1" applyAlignment="1" applyProtection="1">
      <alignment horizontal="center" vertical="center"/>
    </xf>
    <xf numFmtId="37" fontId="17" fillId="4" borderId="6" xfId="1" applyNumberFormat="1" applyFont="1" applyFill="1" applyBorder="1" applyAlignment="1" applyProtection="1">
      <alignment horizontal="center" vertical="center"/>
    </xf>
    <xf numFmtId="37" fontId="17" fillId="4" borderId="7" xfId="1" applyNumberFormat="1" applyFont="1" applyFill="1" applyBorder="1" applyAlignment="1" applyProtection="1">
      <alignment horizontal="center" vertical="center"/>
    </xf>
    <xf numFmtId="37" fontId="17" fillId="4" borderId="8" xfId="1" applyNumberFormat="1" applyFont="1" applyFill="1" applyBorder="1" applyAlignment="1" applyProtection="1">
      <alignment horizontal="center" vertical="center"/>
    </xf>
    <xf numFmtId="37" fontId="17" fillId="4" borderId="9" xfId="1" applyNumberFormat="1" applyFont="1" applyFill="1" applyBorder="1" applyAlignment="1" applyProtection="1">
      <alignment horizontal="center"/>
    </xf>
    <xf numFmtId="37" fontId="17" fillId="4" borderId="10" xfId="1" applyNumberFormat="1" applyFont="1" applyFill="1" applyBorder="1" applyAlignment="1" applyProtection="1">
      <alignment horizontal="center"/>
    </xf>
    <xf numFmtId="37" fontId="17" fillId="4" borderId="12" xfId="1" applyNumberFormat="1" applyFont="1" applyFill="1" applyBorder="1" applyAlignment="1" applyProtection="1">
      <alignment horizontal="center"/>
    </xf>
    <xf numFmtId="37" fontId="17" fillId="4" borderId="15" xfId="1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43" fontId="10" fillId="2" borderId="4" xfId="1" applyNumberFormat="1" applyFont="1" applyFill="1" applyBorder="1" applyAlignment="1">
      <alignment horizontal="center" vertical="center"/>
    </xf>
    <xf numFmtId="43" fontId="10" fillId="2" borderId="14" xfId="1" applyNumberFormat="1" applyFont="1" applyFill="1" applyBorder="1" applyAlignment="1">
      <alignment horizontal="center" vertical="center"/>
    </xf>
    <xf numFmtId="43" fontId="17" fillId="0" borderId="9" xfId="1" applyNumberFormat="1" applyFont="1" applyBorder="1" applyAlignment="1">
      <alignment horizontal="center" vertical="top" wrapText="1"/>
    </xf>
    <xf numFmtId="43" fontId="17" fillId="0" borderId="12" xfId="1" applyNumberFormat="1" applyFont="1" applyBorder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43" fontId="10" fillId="2" borderId="4" xfId="1" applyNumberFormat="1" applyFont="1" applyFill="1" applyBorder="1" applyAlignment="1">
      <alignment vertical="center"/>
    </xf>
    <xf numFmtId="43" fontId="10" fillId="2" borderId="14" xfId="1" applyNumberFormat="1" applyFont="1" applyFill="1" applyBorder="1" applyAlignment="1">
      <alignment vertical="center"/>
    </xf>
  </cellXfs>
  <cellStyles count="149">
    <cellStyle name="20% - Énfasis1" xfId="126" builtinId="30" customBuiltin="1"/>
    <cellStyle name="20% - Énfasis2" xfId="130" builtinId="34" customBuiltin="1"/>
    <cellStyle name="20% - Énfasis3" xfId="134" builtinId="38" customBuiltin="1"/>
    <cellStyle name="20% - Énfasis4" xfId="138" builtinId="42" customBuiltin="1"/>
    <cellStyle name="20% - Énfasis5" xfId="142" builtinId="46" customBuiltin="1"/>
    <cellStyle name="20% - Énfasis6" xfId="146" builtinId="50" customBuiltin="1"/>
    <cellStyle name="40% - Énfasis1" xfId="127" builtinId="31" customBuiltin="1"/>
    <cellStyle name="40% - Énfasis2" xfId="131" builtinId="35" customBuiltin="1"/>
    <cellStyle name="40% - Énfasis3" xfId="135" builtinId="39" customBuiltin="1"/>
    <cellStyle name="40% - Énfasis4" xfId="139" builtinId="43" customBuiltin="1"/>
    <cellStyle name="40% - Énfasis5" xfId="143" builtinId="47" customBuiltin="1"/>
    <cellStyle name="40% - Énfasis6" xfId="147" builtinId="51" customBuiltin="1"/>
    <cellStyle name="60% - Énfasis1" xfId="128" builtinId="32" customBuiltin="1"/>
    <cellStyle name="60% - Énfasis2" xfId="132" builtinId="36" customBuiltin="1"/>
    <cellStyle name="60% - Énfasis3" xfId="136" builtinId="40" customBuiltin="1"/>
    <cellStyle name="60% - Énfasis4" xfId="140" builtinId="44" customBuiltin="1"/>
    <cellStyle name="60% - Énfasis5" xfId="144" builtinId="48" customBuiltin="1"/>
    <cellStyle name="60% - Énfasis6" xfId="148" builtinId="52" customBuiltin="1"/>
    <cellStyle name="Buena" xfId="113" builtinId="26" customBuiltin="1"/>
    <cellStyle name="Cálculo" xfId="118" builtinId="22" customBuiltin="1"/>
    <cellStyle name="Celda de comprobación" xfId="120" builtinId="23" customBuiltin="1"/>
    <cellStyle name="Celda vinculada" xfId="119" builtinId="24" customBuiltin="1"/>
    <cellStyle name="Encabezado 1" xfId="109" builtinId="16" customBuiltin="1"/>
    <cellStyle name="Encabezado 4" xfId="112" builtinId="19" customBuiltin="1"/>
    <cellStyle name="Énfasis1" xfId="125" builtinId="29" customBuiltin="1"/>
    <cellStyle name="Énfasis2" xfId="129" builtinId="33" customBuiltin="1"/>
    <cellStyle name="Énfasis3" xfId="133" builtinId="37" customBuiltin="1"/>
    <cellStyle name="Énfasis4" xfId="137" builtinId="41" customBuiltin="1"/>
    <cellStyle name="Énfasis5" xfId="141" builtinId="45" customBuiltin="1"/>
    <cellStyle name="Énfasis6" xfId="145" builtinId="49" customBuiltin="1"/>
    <cellStyle name="Entrada" xfId="116" builtinId="20" customBuilti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Incorrecto" xfId="114" builtinId="27" customBuiltin="1"/>
    <cellStyle name="Millares" xfId="1" builtinId="3"/>
    <cellStyle name="Millares 2" xfId="2"/>
    <cellStyle name="Moneda" xfId="5" builtinId="4"/>
    <cellStyle name="Neutral" xfId="115" builtinId="28" customBuiltin="1"/>
    <cellStyle name="Normal" xfId="0" builtinId="0"/>
    <cellStyle name="Normal 2" xfId="3"/>
    <cellStyle name="Normal 9" xfId="4"/>
    <cellStyle name="Notas" xfId="122" builtinId="10" customBuiltin="1"/>
    <cellStyle name="Salida" xfId="117" builtinId="21" customBuiltin="1"/>
    <cellStyle name="Texto de advertencia" xfId="121" builtinId="11" customBuiltin="1"/>
    <cellStyle name="Texto explicativo" xfId="123" builtinId="53" customBuiltin="1"/>
    <cellStyle name="Título" xfId="108" builtinId="15" customBuiltin="1"/>
    <cellStyle name="Título 2" xfId="110" builtinId="17" customBuiltin="1"/>
    <cellStyle name="Título 3" xfId="111" builtinId="18" customBuiltin="1"/>
    <cellStyle name="Total" xfId="12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C3:M64"/>
  <sheetViews>
    <sheetView showGridLines="0" tabSelected="1" topLeftCell="A21" zoomScale="80" zoomScaleNormal="80" workbookViewId="0">
      <selection activeCell="B1" sqref="A1:B1048576"/>
    </sheetView>
  </sheetViews>
  <sheetFormatPr baseColWidth="10" defaultColWidth="10.85546875" defaultRowHeight="15" x14ac:dyDescent="0.25"/>
  <cols>
    <col min="1" max="2" width="3.140625" customWidth="1"/>
    <col min="3" max="4" width="11.42578125" customWidth="1"/>
    <col min="5" max="5" width="30.28515625" customWidth="1"/>
    <col min="6" max="10" width="21" customWidth="1"/>
    <col min="11" max="11" width="16" bestFit="1" customWidth="1"/>
    <col min="13" max="13" width="17.85546875" bestFit="1" customWidth="1"/>
  </cols>
  <sheetData>
    <row r="3" spans="3:13" ht="5.45" customHeight="1" x14ac:dyDescent="0.2">
      <c r="C3" s="81"/>
      <c r="D3" s="82"/>
      <c r="E3" s="82"/>
      <c r="F3" s="82"/>
      <c r="G3" s="82"/>
      <c r="H3" s="82"/>
      <c r="I3" s="82"/>
      <c r="J3" s="82"/>
      <c r="K3" s="83"/>
    </row>
    <row r="4" spans="3:13" x14ac:dyDescent="0.2">
      <c r="C4" s="84" t="s">
        <v>34</v>
      </c>
      <c r="D4" s="85"/>
      <c r="E4" s="85"/>
      <c r="F4" s="85"/>
      <c r="G4" s="85"/>
      <c r="H4" s="85"/>
      <c r="I4" s="85"/>
      <c r="J4" s="85"/>
      <c r="K4" s="86"/>
    </row>
    <row r="5" spans="3:13" x14ac:dyDescent="0.25">
      <c r="C5" s="87" t="s">
        <v>0</v>
      </c>
      <c r="D5" s="88"/>
      <c r="E5" s="88"/>
      <c r="F5" s="88"/>
      <c r="G5" s="88"/>
      <c r="H5" s="88"/>
      <c r="I5" s="88"/>
      <c r="J5" s="88"/>
      <c r="K5" s="89"/>
    </row>
    <row r="6" spans="3:13" x14ac:dyDescent="0.25">
      <c r="C6" s="90" t="s">
        <v>38</v>
      </c>
      <c r="D6" s="91"/>
      <c r="E6" s="91"/>
      <c r="F6" s="91"/>
      <c r="G6" s="91"/>
      <c r="H6" s="91"/>
      <c r="I6" s="91"/>
      <c r="J6" s="91"/>
      <c r="K6" s="92"/>
    </row>
    <row r="7" spans="3:13" x14ac:dyDescent="0.2">
      <c r="C7" s="1"/>
      <c r="D7" s="1"/>
      <c r="E7" s="1"/>
      <c r="F7" s="2"/>
      <c r="G7" s="3"/>
      <c r="H7" s="3"/>
      <c r="I7" s="3"/>
      <c r="J7" s="3"/>
      <c r="K7" s="3"/>
    </row>
    <row r="8" spans="3:13" x14ac:dyDescent="0.25">
      <c r="C8" s="93" t="s">
        <v>1</v>
      </c>
      <c r="D8" s="94"/>
      <c r="E8" s="95"/>
      <c r="F8" s="102" t="s">
        <v>2</v>
      </c>
      <c r="G8" s="103"/>
      <c r="H8" s="103"/>
      <c r="I8" s="103"/>
      <c r="J8" s="104"/>
      <c r="K8" s="105" t="s">
        <v>3</v>
      </c>
    </row>
    <row r="9" spans="3:13" ht="26.25" x14ac:dyDescent="0.25">
      <c r="C9" s="96"/>
      <c r="D9" s="97"/>
      <c r="E9" s="98"/>
      <c r="F9" s="42" t="s">
        <v>4</v>
      </c>
      <c r="G9" s="43" t="s">
        <v>5</v>
      </c>
      <c r="H9" s="42" t="s">
        <v>6</v>
      </c>
      <c r="I9" s="42" t="s">
        <v>7</v>
      </c>
      <c r="J9" s="42" t="s">
        <v>8</v>
      </c>
      <c r="K9" s="105"/>
    </row>
    <row r="10" spans="3:13" x14ac:dyDescent="0.25">
      <c r="C10" s="99"/>
      <c r="D10" s="100"/>
      <c r="E10" s="101"/>
      <c r="F10" s="44" t="s">
        <v>9</v>
      </c>
      <c r="G10" s="44" t="s">
        <v>10</v>
      </c>
      <c r="H10" s="44" t="s">
        <v>11</v>
      </c>
      <c r="I10" s="44" t="s">
        <v>12</v>
      </c>
      <c r="J10" s="44" t="s">
        <v>13</v>
      </c>
      <c r="K10" s="44" t="s">
        <v>31</v>
      </c>
    </row>
    <row r="11" spans="3:13" x14ac:dyDescent="0.25">
      <c r="C11" s="22"/>
      <c r="D11" s="23"/>
      <c r="E11" s="24"/>
      <c r="F11" s="25"/>
      <c r="G11" s="26"/>
      <c r="H11" s="26"/>
      <c r="I11" s="26"/>
      <c r="J11" s="48"/>
      <c r="K11" s="26"/>
    </row>
    <row r="12" spans="3:13" x14ac:dyDescent="0.25">
      <c r="C12" s="108" t="s">
        <v>14</v>
      </c>
      <c r="D12" s="109"/>
      <c r="E12" s="110"/>
      <c r="F12" s="34">
        <v>1820135782.49</v>
      </c>
      <c r="G12" s="34">
        <v>0</v>
      </c>
      <c r="H12" s="35">
        <v>1820135782.49</v>
      </c>
      <c r="I12" s="34">
        <v>1087868936.6600001</v>
      </c>
      <c r="J12" s="47">
        <v>1087868936.6600001</v>
      </c>
      <c r="K12" s="72">
        <f>IF(I12&gt;F12,I12-F12,0)</f>
        <v>0</v>
      </c>
      <c r="M12" s="41"/>
    </row>
    <row r="13" spans="3:13" ht="15" customHeight="1" x14ac:dyDescent="0.25">
      <c r="C13" s="108" t="s">
        <v>15</v>
      </c>
      <c r="D13" s="109"/>
      <c r="E13" s="110"/>
      <c r="F13" s="34">
        <v>0</v>
      </c>
      <c r="G13" s="34">
        <v>0</v>
      </c>
      <c r="H13" s="35">
        <v>0</v>
      </c>
      <c r="I13" s="34">
        <v>0</v>
      </c>
      <c r="J13" s="47">
        <v>0</v>
      </c>
      <c r="K13" s="72">
        <f>IF(I13&gt;F13,I13-F13,0)</f>
        <v>0</v>
      </c>
      <c r="M13" s="41"/>
    </row>
    <row r="14" spans="3:13" ht="15" customHeight="1" x14ac:dyDescent="0.25">
      <c r="C14" s="108" t="s">
        <v>16</v>
      </c>
      <c r="D14" s="109"/>
      <c r="E14" s="110"/>
      <c r="F14" s="34">
        <v>0</v>
      </c>
      <c r="G14" s="34">
        <v>0</v>
      </c>
      <c r="H14" s="35">
        <v>0</v>
      </c>
      <c r="I14" s="34">
        <v>0</v>
      </c>
      <c r="J14" s="47">
        <v>0</v>
      </c>
      <c r="K14" s="72">
        <f t="shared" ref="K14:K25" si="0">IF(I14&gt;F14,I14-F14,0)</f>
        <v>0</v>
      </c>
      <c r="M14" s="41"/>
    </row>
    <row r="15" spans="3:13" x14ac:dyDescent="0.25">
      <c r="C15" s="108" t="s">
        <v>17</v>
      </c>
      <c r="D15" s="109"/>
      <c r="E15" s="110"/>
      <c r="F15" s="34">
        <v>284388708.95999998</v>
      </c>
      <c r="G15" s="34">
        <v>0</v>
      </c>
      <c r="H15" s="35">
        <v>284388708.95999998</v>
      </c>
      <c r="I15" s="34">
        <v>93482197.989999995</v>
      </c>
      <c r="J15" s="47">
        <v>93482197.989999995</v>
      </c>
      <c r="K15" s="72">
        <f t="shared" si="0"/>
        <v>0</v>
      </c>
      <c r="M15" s="41"/>
    </row>
    <row r="16" spans="3:13" x14ac:dyDescent="0.25">
      <c r="C16" s="108" t="s">
        <v>18</v>
      </c>
      <c r="D16" s="109"/>
      <c r="E16" s="110"/>
      <c r="F16" s="34">
        <v>181121778.33999991</v>
      </c>
      <c r="G16" s="34">
        <v>0</v>
      </c>
      <c r="H16" s="35">
        <v>181121778.33999991</v>
      </c>
      <c r="I16" s="34">
        <v>43986718.390000001</v>
      </c>
      <c r="J16" s="47">
        <v>43986718.390000001</v>
      </c>
      <c r="K16" s="72">
        <f t="shared" si="0"/>
        <v>0</v>
      </c>
      <c r="M16" s="41"/>
    </row>
    <row r="17" spans="3:13" x14ac:dyDescent="0.25">
      <c r="C17" s="49" t="s">
        <v>36</v>
      </c>
      <c r="D17" s="106"/>
      <c r="E17" s="107"/>
      <c r="F17" s="30">
        <v>181121778.33999991</v>
      </c>
      <c r="G17" s="30">
        <v>0</v>
      </c>
      <c r="H17" s="31">
        <v>181121778.33999991</v>
      </c>
      <c r="I17" s="30">
        <v>43986718.390000001</v>
      </c>
      <c r="J17" s="69">
        <v>43986718.390000001</v>
      </c>
      <c r="K17" s="72">
        <f t="shared" si="0"/>
        <v>0</v>
      </c>
      <c r="M17" s="41"/>
    </row>
    <row r="18" spans="3:13" x14ac:dyDescent="0.25">
      <c r="C18" s="49" t="s">
        <v>37</v>
      </c>
      <c r="D18" s="106"/>
      <c r="E18" s="107"/>
      <c r="F18" s="30">
        <v>0</v>
      </c>
      <c r="G18" s="30">
        <v>0</v>
      </c>
      <c r="H18" s="31">
        <v>0</v>
      </c>
      <c r="I18" s="30">
        <v>0</v>
      </c>
      <c r="J18" s="47">
        <v>0</v>
      </c>
      <c r="K18" s="72">
        <f t="shared" si="0"/>
        <v>0</v>
      </c>
      <c r="M18" s="41"/>
    </row>
    <row r="19" spans="3:13" x14ac:dyDescent="0.25">
      <c r="C19" s="108" t="s">
        <v>19</v>
      </c>
      <c r="D19" s="109"/>
      <c r="E19" s="110"/>
      <c r="F19" s="34">
        <v>257327449.79999995</v>
      </c>
      <c r="G19" s="34">
        <v>0</v>
      </c>
      <c r="H19" s="35">
        <v>257327449.79999995</v>
      </c>
      <c r="I19" s="34">
        <v>51697966.549999997</v>
      </c>
      <c r="J19" s="47">
        <v>51697966.549999997</v>
      </c>
      <c r="K19" s="72">
        <f t="shared" si="0"/>
        <v>0</v>
      </c>
      <c r="M19" s="41"/>
    </row>
    <row r="20" spans="3:13" x14ac:dyDescent="0.25">
      <c r="C20" s="49" t="s">
        <v>36</v>
      </c>
      <c r="D20" s="106"/>
      <c r="E20" s="107"/>
      <c r="F20" s="30">
        <v>257327449.79999995</v>
      </c>
      <c r="G20" s="30">
        <v>0</v>
      </c>
      <c r="H20" s="31">
        <v>257327449.79999995</v>
      </c>
      <c r="I20" s="30">
        <v>51697966.549999997</v>
      </c>
      <c r="J20" s="69">
        <v>51697966.549999997</v>
      </c>
      <c r="K20" s="72">
        <f t="shared" si="0"/>
        <v>0</v>
      </c>
      <c r="M20" s="41"/>
    </row>
    <row r="21" spans="3:13" x14ac:dyDescent="0.25">
      <c r="C21" s="49" t="s">
        <v>37</v>
      </c>
      <c r="D21" s="106"/>
      <c r="E21" s="107"/>
      <c r="F21" s="30">
        <v>0</v>
      </c>
      <c r="G21" s="69">
        <v>0</v>
      </c>
      <c r="H21" s="31">
        <v>0</v>
      </c>
      <c r="I21" s="30">
        <v>0</v>
      </c>
      <c r="J21" s="47">
        <v>0</v>
      </c>
      <c r="K21" s="72">
        <f t="shared" si="0"/>
        <v>0</v>
      </c>
      <c r="M21" s="41"/>
    </row>
    <row r="22" spans="3:13" ht="15" customHeight="1" x14ac:dyDescent="0.25">
      <c r="C22" s="108" t="s">
        <v>20</v>
      </c>
      <c r="D22" s="109"/>
      <c r="E22" s="110"/>
      <c r="F22" s="34">
        <v>0</v>
      </c>
      <c r="G22" s="47">
        <v>0</v>
      </c>
      <c r="H22" s="35">
        <v>0</v>
      </c>
      <c r="I22" s="34">
        <v>0</v>
      </c>
      <c r="J22" s="47">
        <v>0</v>
      </c>
      <c r="K22" s="72">
        <f t="shared" si="0"/>
        <v>0</v>
      </c>
      <c r="M22" s="41"/>
    </row>
    <row r="23" spans="3:13" ht="15" customHeight="1" x14ac:dyDescent="0.25">
      <c r="C23" s="108" t="s">
        <v>21</v>
      </c>
      <c r="D23" s="109"/>
      <c r="E23" s="110"/>
      <c r="F23" s="34">
        <v>3102691551.9499998</v>
      </c>
      <c r="G23" s="47">
        <v>0</v>
      </c>
      <c r="H23" s="35">
        <v>3102691551.9499998</v>
      </c>
      <c r="I23" s="34">
        <v>796243206.47000003</v>
      </c>
      <c r="J23" s="47">
        <v>796243206.47000003</v>
      </c>
      <c r="K23" s="72">
        <f t="shared" si="0"/>
        <v>0</v>
      </c>
      <c r="M23" s="41"/>
    </row>
    <row r="24" spans="3:13" ht="34.5" customHeight="1" x14ac:dyDescent="0.25">
      <c r="C24" s="108" t="s">
        <v>22</v>
      </c>
      <c r="D24" s="109"/>
      <c r="E24" s="110"/>
      <c r="F24" s="70">
        <v>167390191.99000001</v>
      </c>
      <c r="G24" s="73">
        <v>0</v>
      </c>
      <c r="H24" s="71">
        <v>167390191.99000001</v>
      </c>
      <c r="I24" s="70">
        <v>67159104.689999998</v>
      </c>
      <c r="J24" s="78">
        <v>67159104.689999998</v>
      </c>
      <c r="K24" s="72">
        <f t="shared" si="0"/>
        <v>0</v>
      </c>
      <c r="M24" s="41"/>
    </row>
    <row r="25" spans="3:13" ht="15" customHeight="1" x14ac:dyDescent="0.25">
      <c r="C25" s="111" t="s">
        <v>23</v>
      </c>
      <c r="D25" s="112"/>
      <c r="E25" s="113"/>
      <c r="F25" s="47">
        <v>290652773.18000001</v>
      </c>
      <c r="G25" s="47">
        <v>0</v>
      </c>
      <c r="H25" s="52">
        <v>290652773.18000001</v>
      </c>
      <c r="I25" s="47">
        <v>0</v>
      </c>
      <c r="J25" s="47">
        <v>0</v>
      </c>
      <c r="K25" s="72">
        <f t="shared" si="0"/>
        <v>0</v>
      </c>
    </row>
    <row r="26" spans="3:13" x14ac:dyDescent="0.25">
      <c r="C26" s="53"/>
      <c r="D26" s="54"/>
      <c r="E26" s="55"/>
      <c r="F26" s="56"/>
      <c r="G26" s="47"/>
      <c r="H26" s="52">
        <v>0</v>
      </c>
      <c r="I26" s="47"/>
      <c r="J26" s="47"/>
      <c r="K26" s="72"/>
    </row>
    <row r="27" spans="3:13" x14ac:dyDescent="0.25">
      <c r="C27" s="18"/>
      <c r="D27" s="19"/>
      <c r="E27" s="27" t="s">
        <v>24</v>
      </c>
      <c r="F27" s="32">
        <v>6103708236.71</v>
      </c>
      <c r="G27" s="32">
        <v>0</v>
      </c>
      <c r="H27" s="32">
        <v>6103708236.71</v>
      </c>
      <c r="I27" s="32">
        <v>2140438130.7500002</v>
      </c>
      <c r="J27" s="32">
        <v>2140438130.7500002</v>
      </c>
      <c r="K27" s="114">
        <f>K12+K15+K19+K23+K24+K16+K25</f>
        <v>0</v>
      </c>
    </row>
    <row r="28" spans="3:13" x14ac:dyDescent="0.25">
      <c r="C28" s="28"/>
      <c r="D28" s="28"/>
      <c r="E28" s="28"/>
      <c r="F28" s="46"/>
      <c r="G28" s="33"/>
      <c r="H28" s="33"/>
      <c r="I28" s="116" t="s">
        <v>35</v>
      </c>
      <c r="J28" s="117"/>
      <c r="K28" s="115"/>
    </row>
    <row r="29" spans="3:13" x14ac:dyDescent="0.25">
      <c r="C29" s="28"/>
      <c r="D29" s="28"/>
      <c r="E29" s="28"/>
      <c r="F29" s="74"/>
      <c r="G29" s="74"/>
      <c r="H29" s="75"/>
      <c r="I29" s="76"/>
      <c r="J29" s="74"/>
      <c r="K29" s="77"/>
    </row>
    <row r="30" spans="3:13" x14ac:dyDescent="0.25">
      <c r="C30" s="29" t="s">
        <v>29</v>
      </c>
      <c r="D30" s="8"/>
      <c r="E30" s="2"/>
      <c r="F30" s="2"/>
      <c r="G30" s="2"/>
      <c r="H30" s="2"/>
      <c r="I30" s="2"/>
      <c r="J30" s="50"/>
    </row>
    <row r="31" spans="3:13" x14ac:dyDescent="0.25">
      <c r="C31" s="29"/>
      <c r="D31" s="8"/>
      <c r="E31" s="2"/>
      <c r="F31" s="2"/>
      <c r="G31" s="2"/>
      <c r="H31" s="2"/>
      <c r="I31" s="2"/>
      <c r="J31" s="51"/>
    </row>
    <row r="32" spans="3:13" x14ac:dyDescent="0.25">
      <c r="E32" s="45"/>
      <c r="F32" s="80"/>
      <c r="G32" s="80"/>
      <c r="H32" s="80"/>
      <c r="I32" s="80"/>
      <c r="J32" s="80"/>
      <c r="K32" s="80"/>
    </row>
    <row r="33" spans="3:11" x14ac:dyDescent="0.25">
      <c r="E33" s="45"/>
      <c r="F33" s="80"/>
      <c r="G33" s="80"/>
      <c r="H33" s="80"/>
      <c r="I33" s="80"/>
      <c r="J33" s="80"/>
      <c r="K33" s="45"/>
    </row>
    <row r="35" spans="3:11" ht="15" customHeight="1" x14ac:dyDescent="0.25">
      <c r="C35" s="93" t="s">
        <v>25</v>
      </c>
      <c r="D35" s="94"/>
      <c r="E35" s="94"/>
      <c r="F35" s="102" t="s">
        <v>2</v>
      </c>
      <c r="G35" s="103"/>
      <c r="H35" s="103"/>
      <c r="I35" s="103"/>
      <c r="J35" s="104"/>
      <c r="K35" s="105" t="s">
        <v>3</v>
      </c>
    </row>
    <row r="36" spans="3:11" ht="26.25" x14ac:dyDescent="0.25">
      <c r="C36" s="96"/>
      <c r="D36" s="97"/>
      <c r="E36" s="97"/>
      <c r="F36" s="42" t="s">
        <v>4</v>
      </c>
      <c r="G36" s="43" t="s">
        <v>30</v>
      </c>
      <c r="H36" s="42" t="s">
        <v>6</v>
      </c>
      <c r="I36" s="42" t="s">
        <v>7</v>
      </c>
      <c r="J36" s="42" t="s">
        <v>8</v>
      </c>
      <c r="K36" s="105"/>
    </row>
    <row r="37" spans="3:11" x14ac:dyDescent="0.25">
      <c r="C37" s="99"/>
      <c r="D37" s="100"/>
      <c r="E37" s="100"/>
      <c r="F37" s="44" t="s">
        <v>9</v>
      </c>
      <c r="G37" s="44" t="s">
        <v>10</v>
      </c>
      <c r="H37" s="44" t="s">
        <v>11</v>
      </c>
      <c r="I37" s="44" t="s">
        <v>12</v>
      </c>
      <c r="J37" s="44" t="s">
        <v>13</v>
      </c>
      <c r="K37" s="44" t="s">
        <v>31</v>
      </c>
    </row>
    <row r="38" spans="3:11" x14ac:dyDescent="0.25">
      <c r="C38" s="4"/>
      <c r="D38" s="5"/>
      <c r="E38" s="6"/>
      <c r="F38" s="7"/>
      <c r="G38" s="7"/>
      <c r="H38" s="7"/>
      <c r="I38" s="7"/>
      <c r="J38" s="7"/>
      <c r="K38" s="7"/>
    </row>
    <row r="39" spans="3:11" x14ac:dyDescent="0.25">
      <c r="C39" s="9" t="s">
        <v>26</v>
      </c>
      <c r="D39" s="10"/>
      <c r="E39" s="11"/>
      <c r="F39" s="36">
        <f t="shared" ref="F39:I39" si="1">F40+F41+F42+F43+F46+F49+F50</f>
        <v>5813055463.5299997</v>
      </c>
      <c r="G39" s="36">
        <f t="shared" si="1"/>
        <v>0</v>
      </c>
      <c r="H39" s="36">
        <f t="shared" si="1"/>
        <v>5813055463.5299997</v>
      </c>
      <c r="I39" s="36">
        <f t="shared" si="1"/>
        <v>2140438130.7500002</v>
      </c>
      <c r="J39" s="36">
        <f t="shared" ref="J39" si="2">J40+J41+J42+J43+J46+J49+J50</f>
        <v>2140438130.7500002</v>
      </c>
      <c r="K39" s="36">
        <f>K40+K41+K42+K43+K46+K49+K50</f>
        <v>0</v>
      </c>
    </row>
    <row r="40" spans="3:11" x14ac:dyDescent="0.25">
      <c r="C40" s="12"/>
      <c r="D40" s="106" t="s">
        <v>14</v>
      </c>
      <c r="E40" s="107"/>
      <c r="F40" s="37">
        <f>+F12</f>
        <v>1820135782.49</v>
      </c>
      <c r="G40" s="37">
        <f>+G12</f>
        <v>0</v>
      </c>
      <c r="H40" s="38">
        <f>F40+G40</f>
        <v>1820135782.49</v>
      </c>
      <c r="I40" s="37">
        <f>+I12</f>
        <v>1087868936.6600001</v>
      </c>
      <c r="J40" s="37">
        <f>+J12</f>
        <v>1087868936.6600001</v>
      </c>
      <c r="K40" s="38">
        <f>+K12</f>
        <v>0</v>
      </c>
    </row>
    <row r="41" spans="3:11" x14ac:dyDescent="0.25">
      <c r="C41" s="12"/>
      <c r="D41" s="106" t="s">
        <v>16</v>
      </c>
      <c r="E41" s="107"/>
      <c r="F41" s="37">
        <f>+F14</f>
        <v>0</v>
      </c>
      <c r="G41" s="37">
        <f>+G14</f>
        <v>0</v>
      </c>
      <c r="H41" s="38">
        <f>F41+G41</f>
        <v>0</v>
      </c>
      <c r="I41" s="37">
        <f t="shared" ref="I41:K42" si="3">+I14</f>
        <v>0</v>
      </c>
      <c r="J41" s="37">
        <f t="shared" si="3"/>
        <v>0</v>
      </c>
      <c r="K41" s="38">
        <f t="shared" si="3"/>
        <v>0</v>
      </c>
    </row>
    <row r="42" spans="3:11" x14ac:dyDescent="0.25">
      <c r="C42" s="12"/>
      <c r="D42" s="106" t="s">
        <v>17</v>
      </c>
      <c r="E42" s="107"/>
      <c r="F42" s="37">
        <f>+F15</f>
        <v>284388708.95999998</v>
      </c>
      <c r="G42" s="37">
        <f>+G15</f>
        <v>0</v>
      </c>
      <c r="H42" s="38">
        <f>F42+G42</f>
        <v>284388708.95999998</v>
      </c>
      <c r="I42" s="37">
        <f t="shared" si="3"/>
        <v>93482197.989999995</v>
      </c>
      <c r="J42" s="37">
        <f t="shared" si="3"/>
        <v>93482197.989999995</v>
      </c>
      <c r="K42" s="38">
        <f t="shared" si="3"/>
        <v>0</v>
      </c>
    </row>
    <row r="43" spans="3:11" x14ac:dyDescent="0.25">
      <c r="C43" s="12"/>
      <c r="D43" s="106" t="s">
        <v>18</v>
      </c>
      <c r="E43" s="107"/>
      <c r="F43" s="38">
        <f t="shared" ref="F43:I43" si="4">F44+F45</f>
        <v>181121778.33999991</v>
      </c>
      <c r="G43" s="38">
        <f t="shared" ref="G43" si="5">G44+G45</f>
        <v>0</v>
      </c>
      <c r="H43" s="38">
        <f t="shared" si="4"/>
        <v>181121778.33999991</v>
      </c>
      <c r="I43" s="38">
        <f t="shared" si="4"/>
        <v>43986718.390000001</v>
      </c>
      <c r="J43" s="38">
        <f t="shared" ref="J43" si="6">J44+J45</f>
        <v>43986718.390000001</v>
      </c>
      <c r="K43" s="38">
        <f t="shared" ref="K43:K48" si="7">+K16</f>
        <v>0</v>
      </c>
    </row>
    <row r="44" spans="3:11" x14ac:dyDescent="0.25">
      <c r="C44" s="12"/>
      <c r="D44" s="15" t="s">
        <v>32</v>
      </c>
      <c r="E44" s="16"/>
      <c r="F44" s="37">
        <f>+F17</f>
        <v>181121778.33999991</v>
      </c>
      <c r="G44" s="37">
        <f>+G17</f>
        <v>0</v>
      </c>
      <c r="H44" s="38">
        <f>F44+G44</f>
        <v>181121778.33999991</v>
      </c>
      <c r="I44" s="37">
        <f>+I17</f>
        <v>43986718.390000001</v>
      </c>
      <c r="J44" s="37">
        <f>+J17</f>
        <v>43986718.390000001</v>
      </c>
      <c r="K44" s="38">
        <f t="shared" si="7"/>
        <v>0</v>
      </c>
    </row>
    <row r="45" spans="3:11" x14ac:dyDescent="0.25">
      <c r="C45" s="12"/>
      <c r="D45" s="15" t="s">
        <v>33</v>
      </c>
      <c r="E45" s="16"/>
      <c r="F45" s="37"/>
      <c r="G45" s="37"/>
      <c r="H45" s="38">
        <f>F45+G45</f>
        <v>0</v>
      </c>
      <c r="I45" s="37"/>
      <c r="J45" s="37"/>
      <c r="K45" s="38">
        <f t="shared" si="7"/>
        <v>0</v>
      </c>
    </row>
    <row r="46" spans="3:11" x14ac:dyDescent="0.25">
      <c r="C46" s="12"/>
      <c r="D46" s="106" t="s">
        <v>19</v>
      </c>
      <c r="E46" s="107"/>
      <c r="F46" s="38">
        <f t="shared" ref="F46:I46" si="8">F47+F48</f>
        <v>257327449.79999995</v>
      </c>
      <c r="G46" s="38">
        <f t="shared" ref="G46" si="9">G47+G48</f>
        <v>0</v>
      </c>
      <c r="H46" s="38">
        <f t="shared" si="8"/>
        <v>257327449.79999995</v>
      </c>
      <c r="I46" s="38">
        <f t="shared" si="8"/>
        <v>51697966.549999997</v>
      </c>
      <c r="J46" s="38">
        <f t="shared" ref="J46" si="10">J47+J48</f>
        <v>51697966.549999997</v>
      </c>
      <c r="K46" s="38">
        <f t="shared" si="7"/>
        <v>0</v>
      </c>
    </row>
    <row r="47" spans="3:11" x14ac:dyDescent="0.25">
      <c r="C47" s="12"/>
      <c r="D47" s="15" t="s">
        <v>32</v>
      </c>
      <c r="E47" s="16"/>
      <c r="F47" s="37">
        <f>+F20</f>
        <v>257327449.79999995</v>
      </c>
      <c r="G47" s="37">
        <f>+G20</f>
        <v>0</v>
      </c>
      <c r="H47" s="38">
        <f>F47+G47</f>
        <v>257327449.79999995</v>
      </c>
      <c r="I47" s="37">
        <f>+I20</f>
        <v>51697966.549999997</v>
      </c>
      <c r="J47" s="37">
        <f>+J20</f>
        <v>51697966.549999997</v>
      </c>
      <c r="K47" s="38">
        <f t="shared" si="7"/>
        <v>0</v>
      </c>
    </row>
    <row r="48" spans="3:11" x14ac:dyDescent="0.25">
      <c r="C48" s="12"/>
      <c r="D48" s="15" t="s">
        <v>33</v>
      </c>
      <c r="E48" s="16"/>
      <c r="F48" s="37"/>
      <c r="G48" s="37"/>
      <c r="H48" s="38">
        <f>F48+G48</f>
        <v>0</v>
      </c>
      <c r="I48" s="37"/>
      <c r="J48" s="37"/>
      <c r="K48" s="38">
        <f t="shared" si="7"/>
        <v>0</v>
      </c>
    </row>
    <row r="49" spans="3:11" x14ac:dyDescent="0.25">
      <c r="C49" s="12"/>
      <c r="D49" s="106" t="s">
        <v>21</v>
      </c>
      <c r="E49" s="107"/>
      <c r="F49" s="37">
        <f>+F23</f>
        <v>3102691551.9499998</v>
      </c>
      <c r="G49" s="37">
        <f>+G23</f>
        <v>0</v>
      </c>
      <c r="H49" s="38">
        <f>F49+G49</f>
        <v>3102691551.9499998</v>
      </c>
      <c r="I49" s="37">
        <f>+I23</f>
        <v>796243206.47000003</v>
      </c>
      <c r="J49" s="37">
        <f>+J23</f>
        <v>796243206.47000003</v>
      </c>
      <c r="K49" s="79">
        <f>+K23</f>
        <v>0</v>
      </c>
    </row>
    <row r="50" spans="3:11" ht="23.25" customHeight="1" x14ac:dyDescent="0.25">
      <c r="C50" s="12"/>
      <c r="D50" s="106" t="s">
        <v>22</v>
      </c>
      <c r="E50" s="107"/>
      <c r="F50" s="37">
        <f>+F24</f>
        <v>167390191.99000001</v>
      </c>
      <c r="G50" s="37">
        <f>+G24</f>
        <v>0</v>
      </c>
      <c r="H50" s="38">
        <f>F50+G50</f>
        <v>167390191.99000001</v>
      </c>
      <c r="I50" s="37">
        <f>+I24</f>
        <v>67159104.689999998</v>
      </c>
      <c r="J50" s="37">
        <f>+J24</f>
        <v>67159104.689999998</v>
      </c>
      <c r="K50" s="38">
        <f t="shared" ref="K50" si="11">+K24</f>
        <v>0</v>
      </c>
    </row>
    <row r="51" spans="3:11" x14ac:dyDescent="0.25">
      <c r="C51" s="12"/>
      <c r="D51" s="15"/>
      <c r="E51" s="16"/>
      <c r="F51" s="14"/>
      <c r="G51" s="14"/>
      <c r="H51" s="14"/>
      <c r="I51" s="14"/>
      <c r="J51" s="14"/>
      <c r="K51" s="38"/>
    </row>
    <row r="52" spans="3:11" x14ac:dyDescent="0.25">
      <c r="C52" s="9" t="s">
        <v>27</v>
      </c>
      <c r="D52" s="10"/>
      <c r="E52" s="16"/>
      <c r="F52" s="17">
        <f t="shared" ref="F52:I52" si="12">F53+F54+F55</f>
        <v>0</v>
      </c>
      <c r="G52" s="17">
        <f t="shared" si="12"/>
        <v>0</v>
      </c>
      <c r="H52" s="17">
        <f t="shared" si="12"/>
        <v>0</v>
      </c>
      <c r="I52" s="17">
        <f t="shared" si="12"/>
        <v>0</v>
      </c>
      <c r="J52" s="17">
        <f t="shared" ref="J52" si="13">J53+J54+J55</f>
        <v>0</v>
      </c>
      <c r="K52" s="38">
        <f t="shared" ref="K52:K56" si="14">+J52-F52</f>
        <v>0</v>
      </c>
    </row>
    <row r="53" spans="3:11" ht="19.5" customHeight="1" x14ac:dyDescent="0.25">
      <c r="C53" s="9"/>
      <c r="D53" s="106" t="s">
        <v>15</v>
      </c>
      <c r="E53" s="107"/>
      <c r="F53" s="13">
        <v>0</v>
      </c>
      <c r="G53" s="13">
        <v>0</v>
      </c>
      <c r="H53" s="14">
        <f>F53+G53</f>
        <v>0</v>
      </c>
      <c r="I53" s="13">
        <v>0</v>
      </c>
      <c r="J53" s="13">
        <v>0</v>
      </c>
      <c r="K53" s="38">
        <f t="shared" si="14"/>
        <v>0</v>
      </c>
    </row>
    <row r="54" spans="3:11" ht="22.5" customHeight="1" x14ac:dyDescent="0.25">
      <c r="C54" s="12"/>
      <c r="D54" s="106" t="s">
        <v>20</v>
      </c>
      <c r="E54" s="107"/>
      <c r="F54" s="13">
        <v>0</v>
      </c>
      <c r="G54" s="13">
        <v>0</v>
      </c>
      <c r="H54" s="14">
        <f>F54+G54</f>
        <v>0</v>
      </c>
      <c r="I54" s="13">
        <v>0</v>
      </c>
      <c r="J54" s="13">
        <v>0</v>
      </c>
      <c r="K54" s="38">
        <f t="shared" si="14"/>
        <v>0</v>
      </c>
    </row>
    <row r="55" spans="3:11" ht="33.75" customHeight="1" x14ac:dyDescent="0.25">
      <c r="C55" s="12"/>
      <c r="D55" s="106" t="s">
        <v>22</v>
      </c>
      <c r="E55" s="107"/>
      <c r="F55" s="13">
        <v>0</v>
      </c>
      <c r="G55" s="13">
        <v>0</v>
      </c>
      <c r="H55" s="14">
        <f>F55+G55</f>
        <v>0</v>
      </c>
      <c r="I55" s="13">
        <v>0</v>
      </c>
      <c r="J55" s="13">
        <v>0</v>
      </c>
      <c r="K55" s="38">
        <f t="shared" si="14"/>
        <v>0</v>
      </c>
    </row>
    <row r="56" spans="3:11" x14ac:dyDescent="0.25">
      <c r="C56" s="57"/>
      <c r="D56" s="58"/>
      <c r="E56" s="59"/>
      <c r="F56" s="60"/>
      <c r="G56" s="60"/>
      <c r="H56" s="60"/>
      <c r="I56" s="60"/>
      <c r="J56" s="60"/>
      <c r="K56" s="38">
        <f t="shared" si="14"/>
        <v>0</v>
      </c>
    </row>
    <row r="57" spans="3:11" x14ac:dyDescent="0.25">
      <c r="C57" s="62" t="s">
        <v>28</v>
      </c>
      <c r="D57" s="63"/>
      <c r="E57" s="64"/>
      <c r="F57" s="65">
        <f t="shared" ref="F57:J57" si="15">F58</f>
        <v>290652773.18000001</v>
      </c>
      <c r="G57" s="65">
        <f t="shared" si="15"/>
        <v>0</v>
      </c>
      <c r="H57" s="65">
        <f t="shared" si="15"/>
        <v>290652773.18000001</v>
      </c>
      <c r="I57" s="65">
        <f t="shared" si="15"/>
        <v>0</v>
      </c>
      <c r="J57" s="65">
        <f t="shared" si="15"/>
        <v>0</v>
      </c>
      <c r="K57" s="79">
        <v>0</v>
      </c>
    </row>
    <row r="58" spans="3:11" ht="19.5" customHeight="1" x14ac:dyDescent="0.25">
      <c r="C58" s="66"/>
      <c r="D58" s="119" t="s">
        <v>23</v>
      </c>
      <c r="E58" s="120"/>
      <c r="F58" s="67">
        <f>+F25</f>
        <v>290652773.18000001</v>
      </c>
      <c r="G58" s="67">
        <f>+G25</f>
        <v>0</v>
      </c>
      <c r="H58" s="61">
        <f>F58+G58</f>
        <v>290652773.18000001</v>
      </c>
      <c r="I58" s="67">
        <f>+I25</f>
        <v>0</v>
      </c>
      <c r="J58" s="67">
        <f>+J25</f>
        <v>0</v>
      </c>
      <c r="K58" s="79">
        <v>0</v>
      </c>
    </row>
    <row r="59" spans="3:11" x14ac:dyDescent="0.25">
      <c r="C59" s="53"/>
      <c r="D59" s="54"/>
      <c r="E59" s="55"/>
      <c r="F59" s="68"/>
      <c r="G59" s="68"/>
      <c r="H59" s="68"/>
      <c r="I59" s="68"/>
      <c r="J59" s="68"/>
      <c r="K59" s="68"/>
    </row>
    <row r="60" spans="3:11" x14ac:dyDescent="0.25">
      <c r="C60" s="18"/>
      <c r="D60" s="19"/>
      <c r="E60" s="20" t="s">
        <v>24</v>
      </c>
      <c r="F60" s="39">
        <f t="shared" ref="F60:K60" si="16">F39+F52+F57</f>
        <v>6103708236.71</v>
      </c>
      <c r="G60" s="39">
        <f t="shared" si="16"/>
        <v>0</v>
      </c>
      <c r="H60" s="39">
        <f t="shared" si="16"/>
        <v>6103708236.71</v>
      </c>
      <c r="I60" s="39">
        <f t="shared" si="16"/>
        <v>2140438130.7500002</v>
      </c>
      <c r="J60" s="39">
        <f t="shared" si="16"/>
        <v>2140438130.7500002</v>
      </c>
      <c r="K60" s="121">
        <f t="shared" si="16"/>
        <v>0</v>
      </c>
    </row>
    <row r="61" spans="3:11" x14ac:dyDescent="0.25">
      <c r="C61" s="21"/>
      <c r="D61" s="21"/>
      <c r="E61" s="21"/>
      <c r="F61" s="40"/>
      <c r="G61" s="40"/>
      <c r="H61" s="40"/>
      <c r="I61" s="116" t="s">
        <v>35</v>
      </c>
      <c r="J61" s="117"/>
      <c r="K61" s="122"/>
    </row>
    <row r="62" spans="3:11" x14ac:dyDescent="0.25">
      <c r="C62" s="118"/>
      <c r="D62" s="118"/>
      <c r="E62" s="118"/>
      <c r="F62" s="118"/>
      <c r="G62" s="118"/>
      <c r="H62" s="118"/>
      <c r="I62" s="118"/>
      <c r="J62" s="118"/>
      <c r="K62" s="118"/>
    </row>
    <row r="63" spans="3:11" x14ac:dyDescent="0.25">
      <c r="C63" s="29" t="s">
        <v>29</v>
      </c>
      <c r="D63" s="8"/>
      <c r="E63" s="2"/>
      <c r="F63" s="2"/>
      <c r="G63" s="2"/>
      <c r="H63" s="2"/>
      <c r="I63" s="2"/>
      <c r="J63" s="2"/>
      <c r="K63" s="2"/>
    </row>
    <row r="64" spans="3:11" x14ac:dyDescent="0.25">
      <c r="C64" s="2"/>
      <c r="D64" s="2"/>
      <c r="E64" s="2"/>
      <c r="F64" s="2"/>
      <c r="G64" s="2"/>
      <c r="H64" s="2"/>
      <c r="I64" s="2"/>
      <c r="J64" s="2"/>
      <c r="K64" s="2"/>
    </row>
  </sheetData>
  <mergeCells count="40">
    <mergeCell ref="C62:K62"/>
    <mergeCell ref="D50:E50"/>
    <mergeCell ref="D53:E53"/>
    <mergeCell ref="D54:E54"/>
    <mergeCell ref="D55:E55"/>
    <mergeCell ref="D58:E58"/>
    <mergeCell ref="K60:K61"/>
    <mergeCell ref="I61:J61"/>
    <mergeCell ref="D43:E43"/>
    <mergeCell ref="D46:E46"/>
    <mergeCell ref="C24:E24"/>
    <mergeCell ref="C25:E25"/>
    <mergeCell ref="K27:K28"/>
    <mergeCell ref="I28:J28"/>
    <mergeCell ref="C35:E37"/>
    <mergeCell ref="F35:J35"/>
    <mergeCell ref="K35:K36"/>
    <mergeCell ref="D49:E49"/>
    <mergeCell ref="C12:E12"/>
    <mergeCell ref="C13:E13"/>
    <mergeCell ref="C14:E14"/>
    <mergeCell ref="C15:E15"/>
    <mergeCell ref="C16:E16"/>
    <mergeCell ref="D17:E17"/>
    <mergeCell ref="D18:E18"/>
    <mergeCell ref="C19:E19"/>
    <mergeCell ref="D20:E20"/>
    <mergeCell ref="D21:E21"/>
    <mergeCell ref="C22:E22"/>
    <mergeCell ref="C23:E23"/>
    <mergeCell ref="D40:E40"/>
    <mergeCell ref="D41:E41"/>
    <mergeCell ref="D42:E42"/>
    <mergeCell ref="C3:K3"/>
    <mergeCell ref="C4:K4"/>
    <mergeCell ref="C5:K5"/>
    <mergeCell ref="C6:K6"/>
    <mergeCell ref="C8:E10"/>
    <mergeCell ref="F8:J8"/>
    <mergeCell ref="K8:K9"/>
  </mergeCells>
  <printOptions horizontalCentered="1"/>
  <pageMargins left="0.31496062992125984" right="0.31496062992125984" top="0.35433070866141736" bottom="0.35433070866141736" header="0" footer="0"/>
  <pageSetup scale="73" fitToHeight="0" orientation="landscape" r:id="rId1"/>
  <headerFooter>
    <oddFooter>&amp;A&amp;RPágina &amp;P</oddFoot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Ingresos</vt:lpstr>
      <vt:lpstr>'Analitico Ingresos'!Títulos_a_imprimir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Maria Elena Rendon Lopez</cp:lastModifiedBy>
  <cp:lastPrinted>2018-03-13T16:13:16Z</cp:lastPrinted>
  <dcterms:created xsi:type="dcterms:W3CDTF">2014-09-04T16:46:21Z</dcterms:created>
  <dcterms:modified xsi:type="dcterms:W3CDTF">2018-05-04T21:58:56Z</dcterms:modified>
</cp:coreProperties>
</file>